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315" windowHeight="8520"/>
  </bookViews>
  <sheets>
    <sheet name="Ранг_кендалл (2)" sheetId="1" r:id="rId1"/>
  </sheets>
  <calcPr calcId="145621"/>
</workbook>
</file>

<file path=xl/calcChain.xml><?xml version="1.0" encoding="utf-8"?>
<calcChain xmlns="http://schemas.openxmlformats.org/spreadsheetml/2006/main">
  <c r="D67" i="1" l="1"/>
  <c r="E67" i="1" s="1"/>
  <c r="D66" i="1"/>
  <c r="F66" i="1" s="1"/>
  <c r="F65" i="1"/>
  <c r="D65" i="1"/>
  <c r="E65" i="1" s="1"/>
  <c r="F64" i="1"/>
  <c r="E64" i="1"/>
  <c r="D64" i="1"/>
  <c r="D63" i="1"/>
  <c r="E63" i="1" s="1"/>
  <c r="D62" i="1"/>
  <c r="F62" i="1" s="1"/>
  <c r="F61" i="1"/>
  <c r="D61" i="1"/>
  <c r="E61" i="1" s="1"/>
  <c r="E60" i="1"/>
  <c r="D60" i="1"/>
  <c r="D59" i="1"/>
  <c r="E59" i="1" s="1"/>
  <c r="D58" i="1"/>
  <c r="F58" i="1" s="1"/>
  <c r="F57" i="1"/>
  <c r="D57" i="1"/>
  <c r="E56" i="1"/>
  <c r="D56" i="1"/>
  <c r="D55" i="1"/>
  <c r="E55" i="1" s="1"/>
  <c r="D54" i="1"/>
  <c r="F54" i="1" s="1"/>
  <c r="F53" i="1"/>
  <c r="D53" i="1"/>
  <c r="E52" i="1"/>
  <c r="D52" i="1"/>
  <c r="D51" i="1"/>
  <c r="E51" i="1" s="1"/>
  <c r="D50" i="1"/>
  <c r="F50" i="1" s="1"/>
  <c r="F49" i="1"/>
  <c r="D49" i="1"/>
  <c r="E48" i="1"/>
  <c r="D48" i="1"/>
  <c r="D47" i="1"/>
  <c r="E47" i="1" s="1"/>
  <c r="D46" i="1"/>
  <c r="F46" i="1" s="1"/>
  <c r="F45" i="1"/>
  <c r="D45" i="1"/>
  <c r="E45" i="1" s="1"/>
  <c r="E44" i="1"/>
  <c r="D44" i="1"/>
  <c r="D43" i="1"/>
  <c r="E43" i="1" s="1"/>
  <c r="D42" i="1"/>
  <c r="F42" i="1" s="1"/>
  <c r="F41" i="1"/>
  <c r="D41" i="1"/>
  <c r="E41" i="1" s="1"/>
  <c r="E40" i="1"/>
  <c r="D40" i="1"/>
  <c r="D39" i="1"/>
  <c r="E39" i="1" s="1"/>
  <c r="D38" i="1"/>
  <c r="F38" i="1" s="1"/>
  <c r="D37" i="1"/>
  <c r="E37" i="1" s="1"/>
  <c r="E36" i="1"/>
  <c r="D36" i="1"/>
  <c r="D35" i="1"/>
  <c r="E35" i="1" s="1"/>
  <c r="D34" i="1"/>
  <c r="F34" i="1" s="1"/>
  <c r="D33" i="1"/>
  <c r="E33" i="1" s="1"/>
  <c r="D32" i="1"/>
  <c r="D31" i="1"/>
  <c r="F31" i="1" s="1"/>
  <c r="D30" i="1"/>
  <c r="F30" i="1" s="1"/>
  <c r="D29" i="1"/>
  <c r="E29" i="1" s="1"/>
  <c r="D28" i="1"/>
  <c r="D27" i="1"/>
  <c r="F25" i="1" s="1"/>
  <c r="D26" i="1"/>
  <c r="F24" i="1" s="1"/>
  <c r="D25" i="1"/>
  <c r="E25" i="1" s="1"/>
  <c r="D24" i="1"/>
  <c r="D23" i="1"/>
  <c r="E20" i="1" s="1"/>
  <c r="D22" i="1"/>
  <c r="F20" i="1" s="1"/>
  <c r="D21" i="1"/>
  <c r="E21" i="1" s="1"/>
  <c r="D20" i="1"/>
  <c r="D19" i="1"/>
  <c r="E19" i="1" s="1"/>
  <c r="D18" i="1"/>
  <c r="F18" i="1" s="1"/>
  <c r="D17" i="1"/>
  <c r="E17" i="1" s="1"/>
  <c r="D16" i="1"/>
  <c r="D15" i="1"/>
  <c r="E12" i="1" s="1"/>
  <c r="D14" i="1"/>
  <c r="F14" i="1" s="1"/>
  <c r="D13" i="1"/>
  <c r="E13" i="1" s="1"/>
  <c r="D12" i="1"/>
  <c r="D11" i="1"/>
  <c r="F9" i="1" s="1"/>
  <c r="D10" i="1"/>
  <c r="F8" i="1" s="1"/>
  <c r="D9" i="1"/>
  <c r="E9" i="1" s="1"/>
  <c r="D8" i="1"/>
  <c r="D7" i="1"/>
  <c r="E7" i="1" s="1"/>
  <c r="D6" i="1"/>
  <c r="F6" i="1" s="1"/>
  <c r="D5" i="1"/>
  <c r="E5" i="1" s="1"/>
  <c r="E4" i="1"/>
  <c r="D4" i="1"/>
  <c r="D3" i="1"/>
  <c r="F3" i="1" s="1"/>
  <c r="D2" i="1"/>
  <c r="F2" i="1" s="1"/>
  <c r="F17" i="1" l="1"/>
  <c r="F21" i="1"/>
  <c r="E24" i="1"/>
  <c r="E28" i="1"/>
  <c r="F29" i="1"/>
  <c r="E32" i="1"/>
  <c r="E3" i="1"/>
  <c r="F4" i="1"/>
  <c r="F68" i="1" s="1"/>
  <c r="E11" i="1"/>
  <c r="F12" i="1"/>
  <c r="E23" i="1"/>
  <c r="F28" i="1"/>
  <c r="E31" i="1"/>
  <c r="E2" i="1"/>
  <c r="E6" i="1"/>
  <c r="F7" i="1"/>
  <c r="E10" i="1"/>
  <c r="F11" i="1"/>
  <c r="E14" i="1"/>
  <c r="F15" i="1"/>
  <c r="E18" i="1"/>
  <c r="F19" i="1"/>
  <c r="E22" i="1"/>
  <c r="F23" i="1"/>
  <c r="E26" i="1"/>
  <c r="F27" i="1"/>
  <c r="E30" i="1"/>
  <c r="E34" i="1"/>
  <c r="F35" i="1"/>
  <c r="E38" i="1"/>
  <c r="F39" i="1"/>
  <c r="E42" i="1"/>
  <c r="F43" i="1"/>
  <c r="E46" i="1"/>
  <c r="F47" i="1"/>
  <c r="E50" i="1"/>
  <c r="F51" i="1"/>
  <c r="E54" i="1"/>
  <c r="F55" i="1"/>
  <c r="E58" i="1"/>
  <c r="F59" i="1"/>
  <c r="E62" i="1"/>
  <c r="F63" i="1"/>
  <c r="E66" i="1"/>
  <c r="F67" i="1"/>
  <c r="F13" i="1"/>
  <c r="E16" i="1"/>
  <c r="F37" i="1"/>
  <c r="E15" i="1"/>
  <c r="F16" i="1"/>
  <c r="E27" i="1"/>
  <c r="F32" i="1"/>
  <c r="F10" i="1"/>
  <c r="F22" i="1"/>
  <c r="F26" i="1"/>
  <c r="E49" i="1"/>
  <c r="E53" i="1"/>
  <c r="E57" i="1"/>
  <c r="F5" i="1"/>
  <c r="E8" i="1"/>
  <c r="F33" i="1"/>
  <c r="F36" i="1"/>
  <c r="F40" i="1"/>
  <c r="F44" i="1"/>
  <c r="F48" i="1"/>
  <c r="F52" i="1"/>
  <c r="F56" i="1"/>
  <c r="F60" i="1"/>
  <c r="E68" i="1" l="1"/>
  <c r="A68" i="1"/>
</calcChain>
</file>

<file path=xl/sharedStrings.xml><?xml version="1.0" encoding="utf-8"?>
<sst xmlns="http://schemas.openxmlformats.org/spreadsheetml/2006/main" count="142" uniqueCount="75">
  <si>
    <t>страна</t>
  </si>
  <si>
    <t>Здравоохранение</t>
  </si>
  <si>
    <t>ранг ИКЖ(х)</t>
  </si>
  <si>
    <t>ранг ИПС(у)</t>
  </si>
  <si>
    <t>Страна</t>
  </si>
  <si>
    <t>ранг</t>
  </si>
  <si>
    <t>Отношение цены на недвижимость к доходу</t>
  </si>
  <si>
    <t>Ливан</t>
  </si>
  <si>
    <t>Болгария</t>
  </si>
  <si>
    <t>Вьетнам</t>
  </si>
  <si>
    <t>Греция</t>
  </si>
  <si>
    <t>Египет</t>
  </si>
  <si>
    <t>Румыния</t>
  </si>
  <si>
    <t>Австрия</t>
  </si>
  <si>
    <t>Украина</t>
  </si>
  <si>
    <t>ОАЭ</t>
  </si>
  <si>
    <t>Испания</t>
  </si>
  <si>
    <t>Иордания</t>
  </si>
  <si>
    <t>Италия</t>
  </si>
  <si>
    <t>Финляндия</t>
  </si>
  <si>
    <t>Израиль</t>
  </si>
  <si>
    <t>Польша</t>
  </si>
  <si>
    <t>Франция</t>
  </si>
  <si>
    <t>Гонконг</t>
  </si>
  <si>
    <t>ЮАР</t>
  </si>
  <si>
    <t>Хорватия</t>
  </si>
  <si>
    <t>Нидерланды</t>
  </si>
  <si>
    <t>Дания</t>
  </si>
  <si>
    <t>США</t>
  </si>
  <si>
    <t>Беларусь</t>
  </si>
  <si>
    <t>Катар</t>
  </si>
  <si>
    <t>Россия</t>
  </si>
  <si>
    <t>Норвегия</t>
  </si>
  <si>
    <t>Таиланд</t>
  </si>
  <si>
    <t>Пакистан</t>
  </si>
  <si>
    <t>Сингапур</t>
  </si>
  <si>
    <t>Словакия</t>
  </si>
  <si>
    <t>Япония</t>
  </si>
  <si>
    <t>Китай</t>
  </si>
  <si>
    <t>Тайвань</t>
  </si>
  <si>
    <t>Великобритания</t>
  </si>
  <si>
    <t>Ирландия</t>
  </si>
  <si>
    <t>Филиппины</t>
  </si>
  <si>
    <t>Австралия</t>
  </si>
  <si>
    <t>Бразилия</t>
  </si>
  <si>
    <t>Швейцария</t>
  </si>
  <si>
    <t>Индонезия</t>
  </si>
  <si>
    <t>Турция</t>
  </si>
  <si>
    <t>Колумбия</t>
  </si>
  <si>
    <t>Исландия</t>
  </si>
  <si>
    <t>Мексика</t>
  </si>
  <si>
    <t>Малайзия</t>
  </si>
  <si>
    <t>Саудовская Аравия</t>
  </si>
  <si>
    <t>Аргентина</t>
  </si>
  <si>
    <t>Чехия</t>
  </si>
  <si>
    <t>Южная Корея</t>
  </si>
  <si>
    <t>Македония</t>
  </si>
  <si>
    <t>Швеция</t>
  </si>
  <si>
    <t>Португалия</t>
  </si>
  <si>
    <t>Сербия</t>
  </si>
  <si>
    <t>Литва</t>
  </si>
  <si>
    <t>Индия</t>
  </si>
  <si>
    <t>Германия</t>
  </si>
  <si>
    <t>Иран</t>
  </si>
  <si>
    <t>Канада</t>
  </si>
  <si>
    <t>Бельгия</t>
  </si>
  <si>
    <t>Венгрия</t>
  </si>
  <si>
    <t>Босния и Герцеговина</t>
  </si>
  <si>
    <t>Эстония</t>
  </si>
  <si>
    <t>Новая Зеландия</t>
  </si>
  <si>
    <t>Чили</t>
  </si>
  <si>
    <t>Словения</t>
  </si>
  <si>
    <t>Кипр</t>
  </si>
  <si>
    <t>P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</si>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</sst>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Border="1"/>
    <xf numFmtId="0" fontId="1" fillId="0" borderId="1" xfId="0" applyFont="1" applyBorder="1"/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889001</xdr:colOff>
      <xdr:row>71</xdr:row>
      <xdr:rowOff>163339</xdr:rowOff>
    </xdr:from>
    <xdr:to>
      <xdr:col>7</xdr:col>
      <xdr:colOff>23587</xdr:colOff>
      <xdr:row>78</xdr:row>
      <xdr:rowOff>47171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6" y="14365114"/>
          <a:ext cx="3754211" cy="1217332"/>
        </a:xfrm>
        <a:prstGeom prst="rect">
          <a:avLst/>
        </a:prstGeom>
      </xdr:spPr>
    </xdr:pic>
    <xdr:clientData/>
  </xdr:twoCellAnchor>
  <xdr:twoCellAnchor editAs="oneCell">
    <xdr:from>
      <xdr:col>12</xdr:col>
      <xdr:colOff>88899</xdr:colOff>
      <xdr:row>73</xdr:row>
      <xdr:rowOff>101601</xdr:rowOff>
    </xdr:from>
    <xdr:to>
      <xdr:col>21</xdr:col>
      <xdr:colOff>307250</xdr:colOff>
      <xdr:row>78</xdr:row>
      <xdr:rowOff>46610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6999" y="14684376"/>
          <a:ext cx="5761901" cy="897509"/>
        </a:xfrm>
        <a:prstGeom prst="rect">
          <a:avLst/>
        </a:prstGeom>
      </xdr:spPr>
    </xdr:pic>
    <xdr:clientData/>
  </xdr:twoCellAnchor>
  <xdr:twoCellAnchor editAs="oneCell">
    <xdr:from>
      <xdr:col>0</xdr:col>
      <xdr:colOff>281214</xdr:colOff>
      <xdr:row>70</xdr:row>
      <xdr:rowOff>45358</xdr:rowOff>
    </xdr:from>
    <xdr:to>
      <xdr:col>6</xdr:col>
      <xdr:colOff>290286</xdr:colOff>
      <xdr:row>79</xdr:row>
      <xdr:rowOff>60399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1214" y="14056633"/>
          <a:ext cx="5590722" cy="1729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zoomScaleNormal="100" workbookViewId="0">
      <selection activeCell="B2" sqref="B2"/>
    </sheetView>
  </sheetViews>
  <sheetFormatPr defaultRowHeight="15" x14ac:dyDescent="0.25"/>
  <cols>
    <col min="1" max="1" width="23.5703125" customWidth="1"/>
    <col min="2" max="2" width="18" customWidth="1"/>
    <col min="3" max="3" width="11.7109375" customWidth="1"/>
    <col min="4" max="4" width="12.140625" customWidth="1"/>
    <col min="9" max="9" width="31.5703125" customWidth="1"/>
    <col min="11" max="11" width="20.140625" customWidth="1"/>
    <col min="13" max="13" width="10" bestFit="1" customWidth="1"/>
  </cols>
  <sheetData>
    <row r="1" spans="1:11" ht="38.25" x14ac:dyDescent="0.25">
      <c r="A1" t="s">
        <v>0</v>
      </c>
      <c r="B1" s="1" t="s">
        <v>1</v>
      </c>
      <c r="C1" t="s">
        <v>2</v>
      </c>
      <c r="D1" t="s">
        <v>3</v>
      </c>
      <c r="E1" t="s">
        <v>73</v>
      </c>
      <c r="F1" t="s">
        <v>74</v>
      </c>
      <c r="I1" s="2" t="s">
        <v>4</v>
      </c>
      <c r="J1" s="3" t="s">
        <v>5</v>
      </c>
      <c r="K1" s="4" t="s">
        <v>6</v>
      </c>
    </row>
    <row r="2" spans="1:11" x14ac:dyDescent="0.25">
      <c r="A2" t="s">
        <v>7</v>
      </c>
      <c r="B2" s="5">
        <v>85.34</v>
      </c>
      <c r="C2">
        <v>1</v>
      </c>
      <c r="D2">
        <f>VLOOKUP(A2,I$2:J$67,2,0)</f>
        <v>31</v>
      </c>
      <c r="E2">
        <f>COUNTIF(D3:D$67,"&gt;"&amp;D2)</f>
        <v>35</v>
      </c>
      <c r="F2">
        <f>COUNTIF(D3:D$67,"&lt;"&amp;D2)*-1</f>
        <v>-30</v>
      </c>
      <c r="I2" s="2" t="s">
        <v>8</v>
      </c>
      <c r="J2">
        <v>1</v>
      </c>
      <c r="K2" s="5">
        <v>2.72</v>
      </c>
    </row>
    <row r="3" spans="1:11" x14ac:dyDescent="0.25">
      <c r="A3" t="s">
        <v>9</v>
      </c>
      <c r="B3" s="5">
        <v>84.34</v>
      </c>
      <c r="C3">
        <v>2</v>
      </c>
      <c r="D3">
        <f t="shared" ref="D3:D66" si="0">VLOOKUP(A3,I$2:J$67,2,0)</f>
        <v>26</v>
      </c>
      <c r="E3">
        <f>COUNTIF(D4:D$67,"&gt;"&amp;D3)</f>
        <v>39</v>
      </c>
      <c r="F3">
        <f>COUNTIF(D4:D$67,"&lt;"&amp;D3)*-1</f>
        <v>-25</v>
      </c>
      <c r="I3" s="2" t="s">
        <v>10</v>
      </c>
      <c r="J3">
        <v>2</v>
      </c>
      <c r="K3" s="5">
        <v>3.43</v>
      </c>
    </row>
    <row r="4" spans="1:11" x14ac:dyDescent="0.25">
      <c r="A4" s="6" t="s">
        <v>11</v>
      </c>
      <c r="B4" s="5">
        <v>82.21</v>
      </c>
      <c r="C4">
        <v>3</v>
      </c>
      <c r="D4">
        <f t="shared" si="0"/>
        <v>40</v>
      </c>
      <c r="E4">
        <f>COUNTIF(D5:D$67,"&gt;"&amp;D4)</f>
        <v>26</v>
      </c>
      <c r="F4">
        <f>COUNTIF(D5:D$67,"&lt;"&amp;D4)*-1</f>
        <v>-37</v>
      </c>
      <c r="I4" s="2" t="s">
        <v>12</v>
      </c>
      <c r="J4">
        <v>3</v>
      </c>
      <c r="K4" s="5">
        <v>3.87</v>
      </c>
    </row>
    <row r="5" spans="1:11" x14ac:dyDescent="0.25">
      <c r="A5" t="s">
        <v>13</v>
      </c>
      <c r="B5" s="5">
        <v>80.930000000000007</v>
      </c>
      <c r="C5">
        <v>4</v>
      </c>
      <c r="D5">
        <f t="shared" si="0"/>
        <v>43</v>
      </c>
      <c r="E5">
        <f>COUNTIF(D6:D$67,"&gt;"&amp;D5)</f>
        <v>23</v>
      </c>
      <c r="F5">
        <f>COUNTIF(D6:D$67,"&lt;"&amp;D5)*-1</f>
        <v>-39</v>
      </c>
      <c r="I5" s="2" t="s">
        <v>14</v>
      </c>
      <c r="J5">
        <v>4</v>
      </c>
      <c r="K5" s="5">
        <v>3.92</v>
      </c>
    </row>
    <row r="6" spans="1:11" x14ac:dyDescent="0.25">
      <c r="A6" t="s">
        <v>15</v>
      </c>
      <c r="B6" s="5">
        <v>79.849999999999994</v>
      </c>
      <c r="C6">
        <v>5</v>
      </c>
      <c r="D6">
        <f t="shared" si="0"/>
        <v>30</v>
      </c>
      <c r="E6">
        <f>COUNTIF(D7:D$67,"&gt;"&amp;D6)</f>
        <v>33</v>
      </c>
      <c r="F6">
        <f>COUNTIF(D7:D$67,"&lt;"&amp;D6)*-1</f>
        <v>-28</v>
      </c>
      <c r="I6" s="2" t="s">
        <v>16</v>
      </c>
      <c r="J6">
        <v>5</v>
      </c>
      <c r="K6" s="5">
        <v>4.76</v>
      </c>
    </row>
    <row r="7" spans="1:11" x14ac:dyDescent="0.25">
      <c r="A7" t="s">
        <v>17</v>
      </c>
      <c r="B7" s="5">
        <v>79.209999999999994</v>
      </c>
      <c r="C7">
        <v>6</v>
      </c>
      <c r="D7">
        <f t="shared" si="0"/>
        <v>25</v>
      </c>
      <c r="E7">
        <f>COUNTIF(D8:D$67,"&gt;"&amp;D7)</f>
        <v>36</v>
      </c>
      <c r="F7">
        <f>COUNTIF(D8:D$67,"&lt;"&amp;D7)*-1</f>
        <v>-24</v>
      </c>
      <c r="I7" s="2" t="s">
        <v>18</v>
      </c>
      <c r="J7">
        <v>6</v>
      </c>
      <c r="K7" s="5">
        <v>6.33</v>
      </c>
    </row>
    <row r="8" spans="1:11" x14ac:dyDescent="0.25">
      <c r="A8" t="s">
        <v>19</v>
      </c>
      <c r="B8" s="5">
        <v>79.2</v>
      </c>
      <c r="C8">
        <v>7</v>
      </c>
      <c r="D8">
        <f t="shared" si="0"/>
        <v>21</v>
      </c>
      <c r="E8">
        <f>COUNTIF(D9:D$67,"&gt;"&amp;D8)</f>
        <v>39</v>
      </c>
      <c r="F8">
        <f>COUNTIF(D9:D$67,"&lt;"&amp;D8)*-1</f>
        <v>-20</v>
      </c>
      <c r="I8" s="2" t="s">
        <v>20</v>
      </c>
      <c r="J8">
        <v>7</v>
      </c>
      <c r="K8" s="5">
        <v>6.63</v>
      </c>
    </row>
    <row r="9" spans="1:11" x14ac:dyDescent="0.25">
      <c r="A9" t="s">
        <v>21</v>
      </c>
      <c r="B9" s="5">
        <v>79.13</v>
      </c>
      <c r="C9">
        <v>8</v>
      </c>
      <c r="D9">
        <f t="shared" si="0"/>
        <v>13</v>
      </c>
      <c r="E9">
        <f>COUNTIF(D10:D$67,"&gt;"&amp;D9)</f>
        <v>46</v>
      </c>
      <c r="F9">
        <f>COUNTIF(D10:D$67,"&lt;"&amp;D9)*-1</f>
        <v>-12</v>
      </c>
      <c r="I9" s="2" t="s">
        <v>22</v>
      </c>
      <c r="J9">
        <v>8</v>
      </c>
      <c r="K9" s="5">
        <v>6.85</v>
      </c>
    </row>
    <row r="10" spans="1:11" x14ac:dyDescent="0.25">
      <c r="A10" t="s">
        <v>23</v>
      </c>
      <c r="B10" s="5">
        <v>78.709999999999994</v>
      </c>
      <c r="C10">
        <v>9</v>
      </c>
      <c r="D10">
        <f t="shared" si="0"/>
        <v>23</v>
      </c>
      <c r="E10">
        <f>COUNTIF(D11:D$67,"&gt;"&amp;D10)</f>
        <v>37</v>
      </c>
      <c r="F10">
        <f>COUNTIF(D11:D$67,"&lt;"&amp;D10)*-1</f>
        <v>-20</v>
      </c>
      <c r="I10" s="2" t="s">
        <v>24</v>
      </c>
      <c r="J10">
        <v>9</v>
      </c>
      <c r="K10" s="5">
        <v>6.91</v>
      </c>
    </row>
    <row r="11" spans="1:11" x14ac:dyDescent="0.25">
      <c r="A11" t="s">
        <v>25</v>
      </c>
      <c r="B11" s="5">
        <v>77.87</v>
      </c>
      <c r="C11">
        <v>10</v>
      </c>
      <c r="D11">
        <f t="shared" si="0"/>
        <v>49</v>
      </c>
      <c r="E11">
        <f>COUNTIF(D12:D$67,"&gt;"&amp;D11)</f>
        <v>17</v>
      </c>
      <c r="F11">
        <f>COUNTIF(D12:D$67,"&lt;"&amp;D11)*-1</f>
        <v>-39</v>
      </c>
      <c r="I11" s="2" t="s">
        <v>26</v>
      </c>
      <c r="J11">
        <v>10</v>
      </c>
      <c r="K11" s="5">
        <v>7.09</v>
      </c>
    </row>
    <row r="12" spans="1:11" x14ac:dyDescent="0.25">
      <c r="A12" t="s">
        <v>27</v>
      </c>
      <c r="B12" s="5">
        <v>75.78</v>
      </c>
      <c r="C12">
        <v>11</v>
      </c>
      <c r="D12">
        <f t="shared" si="0"/>
        <v>44</v>
      </c>
      <c r="E12">
        <f>COUNTIF(D13:D$67,"&gt;"&amp;D12)</f>
        <v>21</v>
      </c>
      <c r="F12">
        <f>COUNTIF(D13:D$67,"&lt;"&amp;D12)*-1</f>
        <v>-34</v>
      </c>
      <c r="I12" s="2" t="s">
        <v>28</v>
      </c>
      <c r="J12">
        <v>11</v>
      </c>
      <c r="K12" s="5">
        <v>7.19</v>
      </c>
    </row>
    <row r="13" spans="1:11" x14ac:dyDescent="0.25">
      <c r="A13" t="s">
        <v>29</v>
      </c>
      <c r="B13" s="5">
        <v>75.03</v>
      </c>
      <c r="C13">
        <v>12</v>
      </c>
      <c r="D13">
        <f t="shared" si="0"/>
        <v>56</v>
      </c>
      <c r="E13">
        <f>COUNTIF(D14:D$67,"&gt;"&amp;D13)</f>
        <v>10</v>
      </c>
      <c r="F13">
        <f>COUNTIF(D14:D$67,"&lt;"&amp;D13)*-1</f>
        <v>-44</v>
      </c>
      <c r="I13" s="2" t="s">
        <v>30</v>
      </c>
      <c r="J13">
        <v>12</v>
      </c>
      <c r="K13" s="5">
        <v>7.25</v>
      </c>
    </row>
    <row r="14" spans="1:11" x14ac:dyDescent="0.25">
      <c r="A14" t="s">
        <v>31</v>
      </c>
      <c r="B14" s="5">
        <v>74.97</v>
      </c>
      <c r="C14">
        <v>13</v>
      </c>
      <c r="D14">
        <f t="shared" si="0"/>
        <v>64</v>
      </c>
      <c r="E14">
        <f>COUNTIF(D15:D$67,"&gt;"&amp;D14)</f>
        <v>2</v>
      </c>
      <c r="F14">
        <f>COUNTIF(D15:D$67,"&lt;"&amp;D14)*-1</f>
        <v>-51</v>
      </c>
      <c r="I14" s="2" t="s">
        <v>21</v>
      </c>
      <c r="J14">
        <v>13</v>
      </c>
      <c r="K14" s="5">
        <v>7.31</v>
      </c>
    </row>
    <row r="15" spans="1:11" x14ac:dyDescent="0.25">
      <c r="A15" t="s">
        <v>32</v>
      </c>
      <c r="B15" s="5">
        <v>74.88</v>
      </c>
      <c r="C15">
        <v>14</v>
      </c>
      <c r="D15">
        <f t="shared" si="0"/>
        <v>66</v>
      </c>
      <c r="E15">
        <f>COUNTIF(D16:D$67,"&gt;"&amp;D15)</f>
        <v>0</v>
      </c>
      <c r="F15">
        <f>COUNTIF(D16:D$67,"&lt;"&amp;D15)*-1</f>
        <v>-52</v>
      </c>
      <c r="I15" s="2" t="s">
        <v>33</v>
      </c>
      <c r="J15">
        <v>14</v>
      </c>
      <c r="K15" s="5">
        <v>7.4</v>
      </c>
    </row>
    <row r="16" spans="1:11" x14ac:dyDescent="0.25">
      <c r="A16" t="s">
        <v>34</v>
      </c>
      <c r="B16" s="5">
        <v>74.63</v>
      </c>
      <c r="C16">
        <v>15</v>
      </c>
      <c r="D16">
        <f t="shared" si="0"/>
        <v>53</v>
      </c>
      <c r="E16">
        <f>COUNTIF(D17:D$67,"&gt;"&amp;D16)</f>
        <v>10</v>
      </c>
      <c r="F16">
        <f>COUNTIF(D17:D$67,"&lt;"&amp;D16)*-1</f>
        <v>-41</v>
      </c>
      <c r="I16" s="2" t="s">
        <v>35</v>
      </c>
      <c r="J16">
        <v>15</v>
      </c>
      <c r="K16" s="5">
        <v>8.09</v>
      </c>
    </row>
    <row r="17" spans="1:11" x14ac:dyDescent="0.25">
      <c r="A17" t="s">
        <v>16</v>
      </c>
      <c r="B17" s="5">
        <v>74.16</v>
      </c>
      <c r="C17">
        <v>16</v>
      </c>
      <c r="D17">
        <f t="shared" si="0"/>
        <v>5</v>
      </c>
      <c r="E17">
        <f>COUNTIF(D18:D$67,"&gt;"&amp;D17)</f>
        <v>46</v>
      </c>
      <c r="F17">
        <f>COUNTIF(D18:D$67,"&lt;"&amp;D17)*-1</f>
        <v>-4</v>
      </c>
      <c r="I17" s="2" t="s">
        <v>36</v>
      </c>
      <c r="J17">
        <v>16</v>
      </c>
      <c r="K17" s="5">
        <v>8.1999999999999993</v>
      </c>
    </row>
    <row r="18" spans="1:11" x14ac:dyDescent="0.25">
      <c r="A18" t="s">
        <v>37</v>
      </c>
      <c r="B18" s="5">
        <v>74.12</v>
      </c>
      <c r="C18">
        <v>17</v>
      </c>
      <c r="D18">
        <f t="shared" si="0"/>
        <v>28</v>
      </c>
      <c r="E18">
        <f>COUNTIF(D19:D$67,"&gt;"&amp;D18)</f>
        <v>28</v>
      </c>
      <c r="F18">
        <f>COUNTIF(D19:D$67,"&lt;"&amp;D18)*-1</f>
        <v>-21</v>
      </c>
      <c r="I18" s="2" t="s">
        <v>38</v>
      </c>
      <c r="J18">
        <v>17</v>
      </c>
      <c r="K18" s="5">
        <v>8.24</v>
      </c>
    </row>
    <row r="19" spans="1:11" x14ac:dyDescent="0.25">
      <c r="A19" t="s">
        <v>39</v>
      </c>
      <c r="B19" s="5">
        <v>72.86</v>
      </c>
      <c r="C19">
        <v>18</v>
      </c>
      <c r="D19">
        <f t="shared" si="0"/>
        <v>35</v>
      </c>
      <c r="E19">
        <f>COUNTIF(D20:D$67,"&gt;"&amp;D19)</f>
        <v>23</v>
      </c>
      <c r="F19">
        <f>COUNTIF(D20:D$67,"&lt;"&amp;D19)*-1</f>
        <v>-25</v>
      </c>
      <c r="I19" s="2" t="s">
        <v>40</v>
      </c>
      <c r="J19">
        <v>18</v>
      </c>
      <c r="K19" s="5">
        <v>8.48</v>
      </c>
    </row>
    <row r="20" spans="1:11" x14ac:dyDescent="0.25">
      <c r="A20" t="s">
        <v>12</v>
      </c>
      <c r="B20" s="5">
        <v>72.62</v>
      </c>
      <c r="C20">
        <v>19</v>
      </c>
      <c r="D20">
        <f t="shared" si="0"/>
        <v>3</v>
      </c>
      <c r="E20">
        <f>COUNTIF(D21:D$67,"&gt;"&amp;D20)</f>
        <v>45</v>
      </c>
      <c r="F20">
        <f>COUNTIF(D21:D$67,"&lt;"&amp;D20)*-1</f>
        <v>-2</v>
      </c>
      <c r="I20" s="2" t="s">
        <v>41</v>
      </c>
      <c r="J20">
        <v>19</v>
      </c>
      <c r="K20" s="5">
        <v>8.61</v>
      </c>
    </row>
    <row r="21" spans="1:11" x14ac:dyDescent="0.25">
      <c r="A21" t="s">
        <v>42</v>
      </c>
      <c r="B21" s="5">
        <v>72.47</v>
      </c>
      <c r="C21">
        <v>20</v>
      </c>
      <c r="D21">
        <f t="shared" si="0"/>
        <v>55</v>
      </c>
      <c r="E21">
        <f>COUNTIF(D22:D$67,"&gt;"&amp;D21)</f>
        <v>8</v>
      </c>
      <c r="F21">
        <f>COUNTIF(D22:D$67,"&lt;"&amp;D21)*-1</f>
        <v>-38</v>
      </c>
      <c r="I21" s="2" t="s">
        <v>43</v>
      </c>
      <c r="J21">
        <v>20</v>
      </c>
      <c r="K21" s="5">
        <v>8.76</v>
      </c>
    </row>
    <row r="22" spans="1:11" x14ac:dyDescent="0.25">
      <c r="A22" t="s">
        <v>44</v>
      </c>
      <c r="B22" s="5">
        <v>72.239999999999995</v>
      </c>
      <c r="C22">
        <v>21</v>
      </c>
      <c r="D22">
        <f t="shared" si="0"/>
        <v>50</v>
      </c>
      <c r="E22">
        <f>COUNTIF(D23:D$67,"&gt;"&amp;D22)</f>
        <v>11</v>
      </c>
      <c r="F22">
        <f>COUNTIF(D23:D$67,"&lt;"&amp;D22)*-1</f>
        <v>-34</v>
      </c>
      <c r="I22" s="2" t="s">
        <v>19</v>
      </c>
      <c r="J22">
        <v>21</v>
      </c>
      <c r="K22" s="5">
        <v>8.89</v>
      </c>
    </row>
    <row r="23" spans="1:11" x14ac:dyDescent="0.25">
      <c r="A23" t="s">
        <v>45</v>
      </c>
      <c r="B23" s="5">
        <v>70.53</v>
      </c>
      <c r="C23">
        <v>22</v>
      </c>
      <c r="D23">
        <f t="shared" si="0"/>
        <v>54</v>
      </c>
      <c r="E23">
        <f>COUNTIF(D24:D$67,"&gt;"&amp;D23)</f>
        <v>8</v>
      </c>
      <c r="F23">
        <f>COUNTIF(D24:D$67,"&lt;"&amp;D23)*-1</f>
        <v>-36</v>
      </c>
      <c r="I23" s="2" t="s">
        <v>46</v>
      </c>
      <c r="J23">
        <v>22</v>
      </c>
      <c r="K23" s="5">
        <v>9.15</v>
      </c>
    </row>
    <row r="24" spans="1:11" x14ac:dyDescent="0.25">
      <c r="A24" t="s">
        <v>41</v>
      </c>
      <c r="B24" s="5">
        <v>70.069999999999993</v>
      </c>
      <c r="C24">
        <v>23</v>
      </c>
      <c r="D24">
        <f t="shared" si="0"/>
        <v>19</v>
      </c>
      <c r="E24">
        <f>COUNTIF(D25:D$67,"&gt;"&amp;D24)</f>
        <v>28</v>
      </c>
      <c r="F24">
        <f>COUNTIF(D25:D$67,"&lt;"&amp;D24)*-1</f>
        <v>-15</v>
      </c>
      <c r="I24" s="2" t="s">
        <v>23</v>
      </c>
      <c r="J24">
        <v>23</v>
      </c>
      <c r="K24" s="5">
        <v>9.33</v>
      </c>
    </row>
    <row r="25" spans="1:11" x14ac:dyDescent="0.25">
      <c r="A25" t="s">
        <v>10</v>
      </c>
      <c r="B25" s="5">
        <v>69.900000000000006</v>
      </c>
      <c r="C25">
        <v>24</v>
      </c>
      <c r="D25">
        <f t="shared" si="0"/>
        <v>2</v>
      </c>
      <c r="E25">
        <f>COUNTIF(D26:D$67,"&gt;"&amp;D25)</f>
        <v>41</v>
      </c>
      <c r="F25">
        <f>COUNTIF(D26:D$67,"&lt;"&amp;D25)*-1</f>
        <v>-1</v>
      </c>
      <c r="I25" s="2" t="s">
        <v>47</v>
      </c>
      <c r="J25">
        <v>24</v>
      </c>
      <c r="K25" s="5">
        <v>9.4499999999999993</v>
      </c>
    </row>
    <row r="26" spans="1:11" x14ac:dyDescent="0.25">
      <c r="A26" t="s">
        <v>48</v>
      </c>
      <c r="B26" s="5">
        <v>69.739999999999995</v>
      </c>
      <c r="C26">
        <v>25</v>
      </c>
      <c r="D26">
        <f t="shared" si="0"/>
        <v>34</v>
      </c>
      <c r="E26">
        <f>COUNTIF(D27:D$67,"&gt;"&amp;D26)</f>
        <v>20</v>
      </c>
      <c r="F26">
        <f>COUNTIF(D27:D$67,"&lt;"&amp;D26)*-1</f>
        <v>-21</v>
      </c>
      <c r="I26" s="2" t="s">
        <v>17</v>
      </c>
      <c r="J26">
        <v>25</v>
      </c>
      <c r="K26" s="5">
        <v>9.5399999999999991</v>
      </c>
    </row>
    <row r="27" spans="1:11" x14ac:dyDescent="0.25">
      <c r="A27" t="s">
        <v>18</v>
      </c>
      <c r="B27" s="5">
        <v>69.64</v>
      </c>
      <c r="C27">
        <v>26</v>
      </c>
      <c r="D27">
        <f t="shared" si="0"/>
        <v>6</v>
      </c>
      <c r="E27">
        <f>COUNTIF(D28:D$67,"&gt;"&amp;D27)</f>
        <v>38</v>
      </c>
      <c r="F27">
        <f>COUNTIF(D28:D$67,"&lt;"&amp;D27)*-1</f>
        <v>-2</v>
      </c>
      <c r="I27" s="2" t="s">
        <v>9</v>
      </c>
      <c r="J27">
        <v>26</v>
      </c>
      <c r="K27" s="5">
        <v>9.59</v>
      </c>
    </row>
    <row r="28" spans="1:11" x14ac:dyDescent="0.25">
      <c r="A28" t="s">
        <v>8</v>
      </c>
      <c r="B28" s="5">
        <v>69.540000000000006</v>
      </c>
      <c r="C28">
        <v>27</v>
      </c>
      <c r="D28">
        <f t="shared" si="0"/>
        <v>1</v>
      </c>
      <c r="E28">
        <f>COUNTIF(D29:D$67,"&gt;"&amp;D28)</f>
        <v>39</v>
      </c>
      <c r="F28">
        <f>COUNTIF(D29:D$67,"&lt;"&amp;D28)*-1</f>
        <v>0</v>
      </c>
      <c r="I28" s="2" t="s">
        <v>49</v>
      </c>
      <c r="J28">
        <v>27</v>
      </c>
      <c r="K28" s="5">
        <v>9.6300000000000008</v>
      </c>
    </row>
    <row r="29" spans="1:11" x14ac:dyDescent="0.25">
      <c r="A29" t="s">
        <v>50</v>
      </c>
      <c r="B29" s="5">
        <v>69.25</v>
      </c>
      <c r="C29">
        <v>28</v>
      </c>
      <c r="D29">
        <f t="shared" si="0"/>
        <v>32</v>
      </c>
      <c r="E29">
        <f>COUNTIF(D30:D$67,"&gt;"&amp;D29)</f>
        <v>21</v>
      </c>
      <c r="F29">
        <f>COUNTIF(D30:D$67,"&lt;"&amp;D29)*-1</f>
        <v>-17</v>
      </c>
      <c r="I29" s="2" t="s">
        <v>37</v>
      </c>
      <c r="J29">
        <v>28</v>
      </c>
      <c r="K29" s="5">
        <v>9.68</v>
      </c>
    </row>
    <row r="30" spans="1:11" x14ac:dyDescent="0.25">
      <c r="A30" t="s">
        <v>38</v>
      </c>
      <c r="B30" s="5">
        <v>68.97</v>
      </c>
      <c r="C30">
        <v>29</v>
      </c>
      <c r="D30">
        <f t="shared" si="0"/>
        <v>17</v>
      </c>
      <c r="E30">
        <f>COUNTIF(D31:D$67,"&gt;"&amp;D30)</f>
        <v>27</v>
      </c>
      <c r="F30">
        <f>COUNTIF(D31:D$67,"&lt;"&amp;D30)*-1</f>
        <v>-10</v>
      </c>
      <c r="I30" s="2" t="s">
        <v>51</v>
      </c>
      <c r="J30">
        <v>29</v>
      </c>
      <c r="K30" s="5">
        <v>9.74</v>
      </c>
    </row>
    <row r="31" spans="1:11" x14ac:dyDescent="0.25">
      <c r="A31" t="s">
        <v>51</v>
      </c>
      <c r="B31" s="5">
        <v>68.89</v>
      </c>
      <c r="C31">
        <v>30</v>
      </c>
      <c r="D31">
        <f t="shared" si="0"/>
        <v>29</v>
      </c>
      <c r="E31">
        <f>COUNTIF(D32:D$67,"&gt;"&amp;D31)</f>
        <v>21</v>
      </c>
      <c r="F31">
        <f>COUNTIF(D32:D$67,"&lt;"&amp;D31)*-1</f>
        <v>-15</v>
      </c>
      <c r="I31" s="2" t="s">
        <v>15</v>
      </c>
      <c r="J31">
        <v>30</v>
      </c>
      <c r="K31" s="5">
        <v>9.75</v>
      </c>
    </row>
    <row r="32" spans="1:11" x14ac:dyDescent="0.25">
      <c r="A32" t="s">
        <v>40</v>
      </c>
      <c r="B32" s="5">
        <v>68.040000000000006</v>
      </c>
      <c r="C32">
        <v>31.5</v>
      </c>
      <c r="D32">
        <f t="shared" si="0"/>
        <v>18</v>
      </c>
      <c r="E32">
        <f>COUNTIF(D33:D$67,"&gt;"&amp;D32)</f>
        <v>25</v>
      </c>
      <c r="F32">
        <f>COUNTIF(D33:D$67,"&lt;"&amp;D32)*-1</f>
        <v>-10</v>
      </c>
      <c r="I32" s="2" t="s">
        <v>7</v>
      </c>
      <c r="J32">
        <v>31</v>
      </c>
      <c r="K32" s="5">
        <v>9.89</v>
      </c>
    </row>
    <row r="33" spans="1:11" x14ac:dyDescent="0.25">
      <c r="A33" t="s">
        <v>52</v>
      </c>
      <c r="B33" s="5">
        <v>67.489999999999995</v>
      </c>
      <c r="C33">
        <v>31.5</v>
      </c>
      <c r="D33">
        <f t="shared" si="0"/>
        <v>46</v>
      </c>
      <c r="E33">
        <f>COUNTIF(D34:D$67,"&gt;"&amp;D33)</f>
        <v>12</v>
      </c>
      <c r="F33">
        <f>COUNTIF(D34:D$67,"&lt;"&amp;D33)*-1</f>
        <v>-22</v>
      </c>
      <c r="I33" s="2" t="s">
        <v>50</v>
      </c>
      <c r="J33">
        <v>32</v>
      </c>
      <c r="K33" s="5">
        <v>9.9700000000000006</v>
      </c>
    </row>
    <row r="34" spans="1:11" x14ac:dyDescent="0.25">
      <c r="A34" t="s">
        <v>20</v>
      </c>
      <c r="B34" s="5">
        <v>67.27</v>
      </c>
      <c r="C34">
        <v>33</v>
      </c>
      <c r="D34">
        <f t="shared" si="0"/>
        <v>7</v>
      </c>
      <c r="E34">
        <f>COUNTIF(D35:D$67,"&gt;"&amp;D34)</f>
        <v>32</v>
      </c>
      <c r="F34">
        <f>COUNTIF(D35:D$67,"&lt;"&amp;D34)*-1</f>
        <v>-1</v>
      </c>
      <c r="I34" s="2" t="s">
        <v>53</v>
      </c>
      <c r="J34">
        <v>33</v>
      </c>
      <c r="K34" s="5">
        <v>10.039999999999999</v>
      </c>
    </row>
    <row r="35" spans="1:11" x14ac:dyDescent="0.25">
      <c r="A35" t="s">
        <v>54</v>
      </c>
      <c r="B35" s="5">
        <v>67.05</v>
      </c>
      <c r="C35">
        <v>34</v>
      </c>
      <c r="D35">
        <f t="shared" si="0"/>
        <v>41</v>
      </c>
      <c r="E35">
        <f>COUNTIF(D36:D$67,"&gt;"&amp;D35)</f>
        <v>14</v>
      </c>
      <c r="F35">
        <f>COUNTIF(D36:D$67,"&lt;"&amp;D35)*-1</f>
        <v>-18</v>
      </c>
      <c r="I35" s="2" t="s">
        <v>48</v>
      </c>
      <c r="J35">
        <v>34</v>
      </c>
      <c r="K35" s="5">
        <v>10.6</v>
      </c>
    </row>
    <row r="36" spans="1:11" x14ac:dyDescent="0.25">
      <c r="A36" t="s">
        <v>36</v>
      </c>
      <c r="B36" s="5">
        <v>67.03</v>
      </c>
      <c r="C36">
        <v>35</v>
      </c>
      <c r="D36">
        <f t="shared" si="0"/>
        <v>16</v>
      </c>
      <c r="E36">
        <f>COUNTIF(D37:D$67,"&gt;"&amp;D36)</f>
        <v>23</v>
      </c>
      <c r="F36">
        <f>COUNTIF(D37:D$67,"&lt;"&amp;D36)*-1</f>
        <v>-8</v>
      </c>
      <c r="I36" s="2" t="s">
        <v>39</v>
      </c>
      <c r="J36">
        <v>35</v>
      </c>
      <c r="K36" s="5">
        <v>10.83</v>
      </c>
    </row>
    <row r="37" spans="1:11" x14ac:dyDescent="0.25">
      <c r="A37" t="s">
        <v>55</v>
      </c>
      <c r="B37" s="5">
        <v>67</v>
      </c>
      <c r="C37">
        <v>36</v>
      </c>
      <c r="D37">
        <f t="shared" si="0"/>
        <v>48</v>
      </c>
      <c r="E37">
        <f>COUNTIF(D38:D$67,"&gt;"&amp;D37)</f>
        <v>10</v>
      </c>
      <c r="F37">
        <f>COUNTIF(D38:D$67,"&lt;"&amp;D37)*-1</f>
        <v>-20</v>
      </c>
      <c r="I37" s="2" t="s">
        <v>56</v>
      </c>
      <c r="J37">
        <v>36</v>
      </c>
      <c r="K37" s="5">
        <v>11.33</v>
      </c>
    </row>
    <row r="38" spans="1:11" x14ac:dyDescent="0.25">
      <c r="A38" t="s">
        <v>57</v>
      </c>
      <c r="B38" s="5">
        <v>66.84</v>
      </c>
      <c r="C38">
        <v>37</v>
      </c>
      <c r="D38">
        <f t="shared" si="0"/>
        <v>58</v>
      </c>
      <c r="E38">
        <f>COUNTIF(D39:D$67,"&gt;"&amp;D38)</f>
        <v>6</v>
      </c>
      <c r="F38">
        <f>COUNTIF(D39:D$67,"&lt;"&amp;D38)*-1</f>
        <v>-23</v>
      </c>
      <c r="I38" s="2" t="s">
        <v>58</v>
      </c>
      <c r="J38">
        <v>37</v>
      </c>
      <c r="K38" s="5">
        <v>11.44</v>
      </c>
    </row>
    <row r="39" spans="1:11" x14ac:dyDescent="0.25">
      <c r="A39" t="s">
        <v>46</v>
      </c>
      <c r="B39" s="5">
        <v>66.64</v>
      </c>
      <c r="C39">
        <v>38</v>
      </c>
      <c r="D39">
        <f t="shared" si="0"/>
        <v>22</v>
      </c>
      <c r="E39">
        <f>COUNTIF(D40:D$67,"&gt;"&amp;D39)</f>
        <v>19</v>
      </c>
      <c r="F39">
        <f>COUNTIF(D40:D$67,"&lt;"&amp;D39)*-1</f>
        <v>-9</v>
      </c>
      <c r="I39" s="2" t="s">
        <v>59</v>
      </c>
      <c r="J39">
        <v>38</v>
      </c>
      <c r="K39" s="5">
        <v>11.51</v>
      </c>
    </row>
    <row r="40" spans="1:11" x14ac:dyDescent="0.25">
      <c r="A40" t="s">
        <v>30</v>
      </c>
      <c r="B40" s="5">
        <v>64.78</v>
      </c>
      <c r="C40">
        <v>39</v>
      </c>
      <c r="D40">
        <f t="shared" si="0"/>
        <v>12</v>
      </c>
      <c r="E40">
        <f>COUNTIF(D41:D$67,"&gt;"&amp;D40)</f>
        <v>22</v>
      </c>
      <c r="F40">
        <f>COUNTIF(D41:D$67,"&lt;"&amp;D40)*-1</f>
        <v>-5</v>
      </c>
      <c r="I40" s="2" t="s">
        <v>60</v>
      </c>
      <c r="J40">
        <v>39</v>
      </c>
      <c r="K40" s="5">
        <v>11.61</v>
      </c>
    </row>
    <row r="41" spans="1:11" x14ac:dyDescent="0.25">
      <c r="A41" t="s">
        <v>14</v>
      </c>
      <c r="B41" s="5">
        <v>64.22</v>
      </c>
      <c r="C41">
        <v>40</v>
      </c>
      <c r="D41">
        <f t="shared" si="0"/>
        <v>4</v>
      </c>
      <c r="E41">
        <f>COUNTIF(D42:D$67,"&gt;"&amp;D41)</f>
        <v>26</v>
      </c>
      <c r="F41">
        <f>COUNTIF(D42:D$67,"&lt;"&amp;D41)*-1</f>
        <v>0</v>
      </c>
      <c r="I41" s="2" t="s">
        <v>11</v>
      </c>
      <c r="J41">
        <v>40</v>
      </c>
      <c r="K41" s="5">
        <v>11.66</v>
      </c>
    </row>
    <row r="42" spans="1:11" x14ac:dyDescent="0.25">
      <c r="A42" t="s">
        <v>22</v>
      </c>
      <c r="B42" s="5">
        <v>63.91</v>
      </c>
      <c r="C42">
        <v>41</v>
      </c>
      <c r="D42">
        <f t="shared" si="0"/>
        <v>8</v>
      </c>
      <c r="E42">
        <f>COUNTIF(D43:D$67,"&gt;"&amp;D42)</f>
        <v>25</v>
      </c>
      <c r="F42">
        <f>COUNTIF(D43:D$67,"&lt;"&amp;D42)*-1</f>
        <v>0</v>
      </c>
      <c r="I42" s="2" t="s">
        <v>54</v>
      </c>
      <c r="J42">
        <v>41</v>
      </c>
      <c r="K42" s="5">
        <v>11.91</v>
      </c>
    </row>
    <row r="43" spans="1:11" x14ac:dyDescent="0.25">
      <c r="A43" t="s">
        <v>61</v>
      </c>
      <c r="B43" s="5">
        <v>63.57</v>
      </c>
      <c r="C43">
        <v>42</v>
      </c>
      <c r="D43">
        <f t="shared" si="0"/>
        <v>45</v>
      </c>
      <c r="E43">
        <f>COUNTIF(D44:D$67,"&gt;"&amp;D43)</f>
        <v>10</v>
      </c>
      <c r="F43">
        <f>COUNTIF(D44:D$67,"&lt;"&amp;D43)*-1</f>
        <v>-14</v>
      </c>
      <c r="I43" s="2" t="s">
        <v>62</v>
      </c>
      <c r="J43">
        <v>42</v>
      </c>
      <c r="K43" s="5">
        <v>12.05</v>
      </c>
    </row>
    <row r="44" spans="1:11" x14ac:dyDescent="0.25">
      <c r="A44" t="s">
        <v>35</v>
      </c>
      <c r="B44" s="5">
        <v>63.48</v>
      </c>
      <c r="C44">
        <v>43</v>
      </c>
      <c r="D44">
        <f t="shared" si="0"/>
        <v>15</v>
      </c>
      <c r="E44">
        <f>COUNTIF(D45:D$67,"&gt;"&amp;D44)</f>
        <v>19</v>
      </c>
      <c r="F44">
        <f>COUNTIF(D45:D$67,"&lt;"&amp;D44)*-1</f>
        <v>-4</v>
      </c>
      <c r="I44" s="2" t="s">
        <v>13</v>
      </c>
      <c r="J44">
        <v>43</v>
      </c>
      <c r="K44" s="5">
        <v>12.61</v>
      </c>
    </row>
    <row r="45" spans="1:11" x14ac:dyDescent="0.25">
      <c r="A45" t="s">
        <v>63</v>
      </c>
      <c r="B45" s="5">
        <v>63.35</v>
      </c>
      <c r="C45">
        <v>44</v>
      </c>
      <c r="D45">
        <f t="shared" si="0"/>
        <v>61</v>
      </c>
      <c r="E45">
        <f>COUNTIF(D46:D$67,"&gt;"&amp;D45)</f>
        <v>3</v>
      </c>
      <c r="F45">
        <f>COUNTIF(D46:D$67,"&lt;"&amp;D45)*-1</f>
        <v>-19</v>
      </c>
      <c r="I45" s="2" t="s">
        <v>27</v>
      </c>
      <c r="J45">
        <v>44</v>
      </c>
      <c r="K45" s="5">
        <v>13.04</v>
      </c>
    </row>
    <row r="46" spans="1:11" x14ac:dyDescent="0.25">
      <c r="A46" t="s">
        <v>64</v>
      </c>
      <c r="B46" s="5">
        <v>63</v>
      </c>
      <c r="C46">
        <v>45</v>
      </c>
      <c r="D46">
        <f t="shared" si="0"/>
        <v>62</v>
      </c>
      <c r="E46">
        <f>COUNTIF(D47:D$67,"&gt;"&amp;D46)</f>
        <v>2</v>
      </c>
      <c r="F46">
        <f>COUNTIF(D47:D$67,"&lt;"&amp;D46)*-1</f>
        <v>-19</v>
      </c>
      <c r="I46" s="2" t="s">
        <v>61</v>
      </c>
      <c r="J46">
        <v>45</v>
      </c>
      <c r="K46" s="5">
        <v>13.1</v>
      </c>
    </row>
    <row r="47" spans="1:11" x14ac:dyDescent="0.25">
      <c r="A47" t="s">
        <v>59</v>
      </c>
      <c r="B47" s="5">
        <v>62.85</v>
      </c>
      <c r="C47">
        <v>46</v>
      </c>
      <c r="D47">
        <f t="shared" si="0"/>
        <v>38</v>
      </c>
      <c r="E47">
        <f>COUNTIF(D48:D$67,"&gt;"&amp;D47)</f>
        <v>10</v>
      </c>
      <c r="F47">
        <f>COUNTIF(D48:D$67,"&lt;"&amp;D47)*-1</f>
        <v>-10</v>
      </c>
      <c r="I47" s="2" t="s">
        <v>52</v>
      </c>
      <c r="J47">
        <v>46</v>
      </c>
      <c r="K47" s="5">
        <v>13.11</v>
      </c>
    </row>
    <row r="48" spans="1:11" x14ac:dyDescent="0.25">
      <c r="A48" t="s">
        <v>33</v>
      </c>
      <c r="B48" s="5">
        <v>62.56</v>
      </c>
      <c r="C48">
        <v>47</v>
      </c>
      <c r="D48">
        <f t="shared" si="0"/>
        <v>14</v>
      </c>
      <c r="E48">
        <f>COUNTIF(D49:D$67,"&gt;"&amp;D48)</f>
        <v>16</v>
      </c>
      <c r="F48">
        <f>COUNTIF(D49:D$67,"&lt;"&amp;D48)*-1</f>
        <v>-3</v>
      </c>
      <c r="I48" s="2" t="s">
        <v>65</v>
      </c>
      <c r="J48">
        <v>47</v>
      </c>
      <c r="K48" s="5">
        <v>13.24</v>
      </c>
    </row>
    <row r="49" spans="1:11" x14ac:dyDescent="0.25">
      <c r="A49" t="s">
        <v>66</v>
      </c>
      <c r="B49" s="5">
        <v>62.48</v>
      </c>
      <c r="C49">
        <v>48</v>
      </c>
      <c r="D49">
        <f t="shared" si="0"/>
        <v>59</v>
      </c>
      <c r="E49">
        <f>COUNTIF(D50:D$67,"&gt;"&amp;D49)</f>
        <v>3</v>
      </c>
      <c r="F49">
        <f>COUNTIF(D50:D$67,"&lt;"&amp;D49)*-1</f>
        <v>-15</v>
      </c>
      <c r="I49" s="2" t="s">
        <v>55</v>
      </c>
      <c r="J49">
        <v>48</v>
      </c>
      <c r="K49" s="5">
        <v>13.26</v>
      </c>
    </row>
    <row r="50" spans="1:11" x14ac:dyDescent="0.25">
      <c r="A50" t="s">
        <v>60</v>
      </c>
      <c r="B50" s="5">
        <v>59.1</v>
      </c>
      <c r="C50">
        <v>49</v>
      </c>
      <c r="D50">
        <f t="shared" si="0"/>
        <v>39</v>
      </c>
      <c r="E50">
        <f>COUNTIF(D51:D$67,"&gt;"&amp;D50)</f>
        <v>8</v>
      </c>
      <c r="F50">
        <f>COUNTIF(D51:D$67,"&lt;"&amp;D50)*-1</f>
        <v>-9</v>
      </c>
      <c r="I50" s="2" t="s">
        <v>25</v>
      </c>
      <c r="J50">
        <v>49</v>
      </c>
      <c r="K50" s="5">
        <v>13.61</v>
      </c>
    </row>
    <row r="51" spans="1:11" x14ac:dyDescent="0.25">
      <c r="A51" t="s">
        <v>24</v>
      </c>
      <c r="B51" s="5">
        <v>58.95</v>
      </c>
      <c r="C51">
        <v>50</v>
      </c>
      <c r="D51">
        <f t="shared" si="0"/>
        <v>9</v>
      </c>
      <c r="E51">
        <f>COUNTIF(D52:D$67,"&gt;"&amp;D51)</f>
        <v>16</v>
      </c>
      <c r="F51">
        <f>COUNTIF(D52:D$67,"&lt;"&amp;D51)*-1</f>
        <v>0</v>
      </c>
      <c r="I51" s="2" t="s">
        <v>44</v>
      </c>
      <c r="J51">
        <v>50</v>
      </c>
      <c r="K51" s="5">
        <v>13.64</v>
      </c>
    </row>
    <row r="52" spans="1:11" x14ac:dyDescent="0.25">
      <c r="A52" t="s">
        <v>67</v>
      </c>
      <c r="B52" s="5">
        <v>58.9</v>
      </c>
      <c r="C52">
        <v>51</v>
      </c>
      <c r="D52">
        <f t="shared" si="0"/>
        <v>57</v>
      </c>
      <c r="E52">
        <f>COUNTIF(D53:D$67,"&gt;"&amp;D52)</f>
        <v>3</v>
      </c>
      <c r="F52">
        <f>COUNTIF(D53:D$67,"&lt;"&amp;D52)*-1</f>
        <v>-12</v>
      </c>
      <c r="I52" s="2" t="s">
        <v>68</v>
      </c>
      <c r="J52">
        <v>51</v>
      </c>
      <c r="K52" s="5">
        <v>13.77</v>
      </c>
    </row>
    <row r="53" spans="1:11" x14ac:dyDescent="0.25">
      <c r="A53" t="s">
        <v>53</v>
      </c>
      <c r="B53" s="5">
        <v>57.29</v>
      </c>
      <c r="C53">
        <v>52</v>
      </c>
      <c r="D53">
        <f t="shared" si="0"/>
        <v>33</v>
      </c>
      <c r="E53">
        <f>COUNTIF(D54:D$67,"&gt;"&amp;D53)</f>
        <v>9</v>
      </c>
      <c r="F53">
        <f>COUNTIF(D54:D$67,"&lt;"&amp;D53)*-1</f>
        <v>-5</v>
      </c>
      <c r="I53" s="2" t="s">
        <v>69</v>
      </c>
      <c r="J53">
        <v>52</v>
      </c>
      <c r="K53" s="5">
        <v>13.84</v>
      </c>
    </row>
    <row r="54" spans="1:11" x14ac:dyDescent="0.25">
      <c r="A54" t="s">
        <v>43</v>
      </c>
      <c r="B54" s="5">
        <v>56.19</v>
      </c>
      <c r="C54">
        <v>53</v>
      </c>
      <c r="D54">
        <f t="shared" si="0"/>
        <v>20</v>
      </c>
      <c r="E54">
        <f>COUNTIF(D55:D$67,"&gt;"&amp;D54)</f>
        <v>11</v>
      </c>
      <c r="F54">
        <f>COUNTIF(D55:D$67,"&lt;"&amp;D54)*-1</f>
        <v>-2</v>
      </c>
      <c r="I54" s="2" t="s">
        <v>34</v>
      </c>
      <c r="J54">
        <v>53</v>
      </c>
      <c r="K54" s="5">
        <v>13.89</v>
      </c>
    </row>
    <row r="55" spans="1:11" x14ac:dyDescent="0.25">
      <c r="A55" t="s">
        <v>68</v>
      </c>
      <c r="B55" s="5">
        <v>55.49</v>
      </c>
      <c r="C55">
        <v>54</v>
      </c>
      <c r="D55">
        <f t="shared" si="0"/>
        <v>51</v>
      </c>
      <c r="E55">
        <f>COUNTIF(D56:D$67,"&gt;"&amp;D55)</f>
        <v>4</v>
      </c>
      <c r="F55">
        <f>COUNTIF(D56:D$67,"&lt;"&amp;D55)*-1</f>
        <v>-8</v>
      </c>
      <c r="I55" s="2" t="s">
        <v>45</v>
      </c>
      <c r="J55">
        <v>54</v>
      </c>
      <c r="K55" s="5">
        <v>14.94</v>
      </c>
    </row>
    <row r="56" spans="1:11" x14ac:dyDescent="0.25">
      <c r="A56" t="s">
        <v>62</v>
      </c>
      <c r="B56" s="5">
        <v>54.58</v>
      </c>
      <c r="C56">
        <v>55</v>
      </c>
      <c r="D56">
        <f t="shared" si="0"/>
        <v>42</v>
      </c>
      <c r="E56">
        <f>COUNTIF(D57:D$67,"&gt;"&amp;D56)</f>
        <v>5</v>
      </c>
      <c r="F56">
        <f>COUNTIF(D57:D$67,"&lt;"&amp;D56)*-1</f>
        <v>-6</v>
      </c>
      <c r="I56" s="2" t="s">
        <v>42</v>
      </c>
      <c r="J56">
        <v>55</v>
      </c>
      <c r="K56" s="5">
        <v>15.28</v>
      </c>
    </row>
    <row r="57" spans="1:11" x14ac:dyDescent="0.25">
      <c r="A57" t="s">
        <v>49</v>
      </c>
      <c r="B57" s="5">
        <v>54.49</v>
      </c>
      <c r="C57">
        <v>56</v>
      </c>
      <c r="D57">
        <f t="shared" si="0"/>
        <v>27</v>
      </c>
      <c r="E57">
        <f>COUNTIF(D58:D$67,"&gt;"&amp;D57)</f>
        <v>7</v>
      </c>
      <c r="F57">
        <f>COUNTIF(D58:D$67,"&lt;"&amp;D57)*-1</f>
        <v>-3</v>
      </c>
      <c r="I57" s="2" t="s">
        <v>29</v>
      </c>
      <c r="J57">
        <v>56</v>
      </c>
      <c r="K57" s="5">
        <v>15.29</v>
      </c>
    </row>
    <row r="58" spans="1:11" x14ac:dyDescent="0.25">
      <c r="A58" t="s">
        <v>47</v>
      </c>
      <c r="B58" s="5">
        <v>54.24</v>
      </c>
      <c r="C58">
        <v>57</v>
      </c>
      <c r="D58">
        <f t="shared" si="0"/>
        <v>24</v>
      </c>
      <c r="E58">
        <f>COUNTIF(D59:D$67,"&gt;"&amp;D58)</f>
        <v>7</v>
      </c>
      <c r="F58">
        <f>COUNTIF(D59:D$67,"&lt;"&amp;D58)*-1</f>
        <v>-2</v>
      </c>
      <c r="I58" s="2" t="s">
        <v>67</v>
      </c>
      <c r="J58">
        <v>57</v>
      </c>
      <c r="K58" s="5">
        <v>17.5</v>
      </c>
    </row>
    <row r="59" spans="1:11" x14ac:dyDescent="0.25">
      <c r="A59" t="s">
        <v>69</v>
      </c>
      <c r="B59" s="5">
        <v>54.22</v>
      </c>
      <c r="C59">
        <v>58</v>
      </c>
      <c r="D59">
        <f t="shared" si="0"/>
        <v>52</v>
      </c>
      <c r="E59">
        <f>COUNTIF(D60:D$67,"&gt;"&amp;D59)</f>
        <v>3</v>
      </c>
      <c r="F59">
        <f>COUNTIF(D60:D$67,"&lt;"&amp;D59)*-1</f>
        <v>-5</v>
      </c>
      <c r="I59" s="2" t="s">
        <v>57</v>
      </c>
      <c r="J59">
        <v>58</v>
      </c>
      <c r="K59" s="5">
        <v>17.899999999999999</v>
      </c>
    </row>
    <row r="60" spans="1:11" x14ac:dyDescent="0.25">
      <c r="A60" t="s">
        <v>70</v>
      </c>
      <c r="B60" s="5">
        <v>54.18</v>
      </c>
      <c r="C60">
        <v>59</v>
      </c>
      <c r="D60">
        <f t="shared" si="0"/>
        <v>63</v>
      </c>
      <c r="E60">
        <f>COUNTIF(D61:D$67,"&gt;"&amp;D60)</f>
        <v>1</v>
      </c>
      <c r="F60">
        <f>COUNTIF(D61:D$67,"&lt;"&amp;D60)*-1</f>
        <v>-6</v>
      </c>
      <c r="I60" s="2" t="s">
        <v>66</v>
      </c>
      <c r="J60">
        <v>59</v>
      </c>
      <c r="K60" s="5">
        <v>18.13</v>
      </c>
    </row>
    <row r="61" spans="1:11" x14ac:dyDescent="0.25">
      <c r="A61" t="s">
        <v>26</v>
      </c>
      <c r="B61" s="5">
        <v>53.87</v>
      </c>
      <c r="C61">
        <v>60</v>
      </c>
      <c r="D61">
        <f t="shared" si="0"/>
        <v>10</v>
      </c>
      <c r="E61">
        <f>COUNTIF(D62:D$67,"&gt;"&amp;D61)</f>
        <v>6</v>
      </c>
      <c r="F61">
        <f>COUNTIF(D62:D$67,"&lt;"&amp;D61)*-1</f>
        <v>0</v>
      </c>
      <c r="I61" s="2" t="s">
        <v>71</v>
      </c>
      <c r="J61">
        <v>60</v>
      </c>
      <c r="K61" s="5">
        <v>18.72</v>
      </c>
    </row>
    <row r="62" spans="1:11" x14ac:dyDescent="0.25">
      <c r="A62" t="s">
        <v>58</v>
      </c>
      <c r="B62" s="5">
        <v>51.96</v>
      </c>
      <c r="C62">
        <v>61</v>
      </c>
      <c r="D62">
        <f t="shared" si="0"/>
        <v>37</v>
      </c>
      <c r="E62">
        <f>COUNTIF(D63:D$67,"&gt;"&amp;D62)</f>
        <v>3</v>
      </c>
      <c r="F62">
        <f>COUNTIF(D63:D$67,"&lt;"&amp;D62)*-1</f>
        <v>-2</v>
      </c>
      <c r="I62" s="2" t="s">
        <v>63</v>
      </c>
      <c r="J62">
        <v>61</v>
      </c>
      <c r="K62" s="5">
        <v>19.45</v>
      </c>
    </row>
    <row r="63" spans="1:11" x14ac:dyDescent="0.25">
      <c r="A63" t="s">
        <v>72</v>
      </c>
      <c r="B63" s="5">
        <v>50.7</v>
      </c>
      <c r="C63">
        <v>62</v>
      </c>
      <c r="D63">
        <f t="shared" si="0"/>
        <v>65</v>
      </c>
      <c r="E63">
        <f>COUNTIF(D64:D$67,"&gt;"&amp;D63)</f>
        <v>0</v>
      </c>
      <c r="F63">
        <f>COUNTIF(D64:D$67,"&lt;"&amp;D63)*-1</f>
        <v>-4</v>
      </c>
      <c r="I63" s="2" t="s">
        <v>64</v>
      </c>
      <c r="J63">
        <v>62</v>
      </c>
      <c r="K63" s="5">
        <v>20.07</v>
      </c>
    </row>
    <row r="64" spans="1:11" x14ac:dyDescent="0.25">
      <c r="A64" t="s">
        <v>56</v>
      </c>
      <c r="B64" s="5">
        <v>50.3</v>
      </c>
      <c r="C64">
        <v>63</v>
      </c>
      <c r="D64">
        <f t="shared" si="0"/>
        <v>36</v>
      </c>
      <c r="E64">
        <f>COUNTIF(D65:D$67,"&gt;"&amp;D64)</f>
        <v>2</v>
      </c>
      <c r="F64">
        <f>COUNTIF(D65:D$67,"&lt;"&amp;D64)*-1</f>
        <v>-1</v>
      </c>
      <c r="I64" s="2" t="s">
        <v>70</v>
      </c>
      <c r="J64">
        <v>63</v>
      </c>
      <c r="K64" s="5">
        <v>21.18</v>
      </c>
    </row>
    <row r="65" spans="1:11" x14ac:dyDescent="0.25">
      <c r="A65" t="s">
        <v>65</v>
      </c>
      <c r="B65" s="5">
        <v>48.19</v>
      </c>
      <c r="C65">
        <v>64</v>
      </c>
      <c r="D65">
        <f t="shared" si="0"/>
        <v>47</v>
      </c>
      <c r="E65">
        <f>COUNTIF(D66:D$67,"&gt;"&amp;D65)</f>
        <v>1</v>
      </c>
      <c r="F65">
        <f>COUNTIF(D66:D$67,"&lt;"&amp;D65)*-1</f>
        <v>-1</v>
      </c>
      <c r="I65" s="2" t="s">
        <v>31</v>
      </c>
      <c r="J65">
        <v>64</v>
      </c>
      <c r="K65" s="5">
        <v>21.52</v>
      </c>
    </row>
    <row r="66" spans="1:11" x14ac:dyDescent="0.25">
      <c r="A66" t="s">
        <v>28</v>
      </c>
      <c r="B66" s="5">
        <v>47.83</v>
      </c>
      <c r="C66">
        <v>65</v>
      </c>
      <c r="D66">
        <f t="shared" si="0"/>
        <v>11</v>
      </c>
      <c r="E66">
        <f>COUNTIF(D67:D$67,"&gt;"&amp;D66)</f>
        <v>1</v>
      </c>
      <c r="F66">
        <f>COUNTIF(D67:D$67,"&lt;"&amp;D66)*-1</f>
        <v>0</v>
      </c>
      <c r="I66" s="2" t="s">
        <v>72</v>
      </c>
      <c r="J66">
        <v>65</v>
      </c>
      <c r="K66" s="5">
        <v>27.17</v>
      </c>
    </row>
    <row r="67" spans="1:11" x14ac:dyDescent="0.25">
      <c r="A67" t="s">
        <v>71</v>
      </c>
      <c r="B67" s="5">
        <v>44.17</v>
      </c>
      <c r="C67">
        <v>66</v>
      </c>
      <c r="D67">
        <f t="shared" ref="D67" si="1">VLOOKUP(A67,I$2:J$67,2,0)</f>
        <v>60</v>
      </c>
      <c r="E67">
        <f>COUNTIF(D$67:D68,"&gt;"&amp;D67)</f>
        <v>0</v>
      </c>
      <c r="F67">
        <f>COUNTIF(D$67:D68,"&lt;"&amp;D67)*-1</f>
        <v>0</v>
      </c>
      <c r="I67" s="2" t="s">
        <v>32</v>
      </c>
      <c r="J67">
        <v>66</v>
      </c>
      <c r="K67" s="5">
        <v>46.89</v>
      </c>
    </row>
    <row r="68" spans="1:11" ht="45" x14ac:dyDescent="0.25">
      <c r="A68">
        <f>(2*(E2+F2))/(66*65)</f>
        <v>2.331002331002331E-3</v>
      </c>
      <c r="E68">
        <f>SUM(E2:E67)</f>
        <v>1142</v>
      </c>
      <c r="F68">
        <f>SUM(F2:F67)</f>
        <v>-1003</v>
      </c>
      <c r="K68" s="1" t="s">
        <v>6</v>
      </c>
    </row>
    <row r="69" spans="1:11" x14ac:dyDescent="0.25">
      <c r="B69" s="7"/>
      <c r="K69" s="7"/>
    </row>
    <row r="70" spans="1:11" x14ac:dyDescent="0.25">
      <c r="B70" s="7"/>
      <c r="K70" s="7"/>
    </row>
    <row r="71" spans="1:11" x14ac:dyDescent="0.25">
      <c r="B71" s="7"/>
      <c r="K71" s="7"/>
    </row>
    <row r="72" spans="1:11" x14ac:dyDescent="0.25">
      <c r="B72" s="7"/>
      <c r="K72" s="7"/>
    </row>
    <row r="73" spans="1:11" x14ac:dyDescent="0.25">
      <c r="B73" s="7"/>
      <c r="K73" s="7"/>
    </row>
    <row r="74" spans="1:11" x14ac:dyDescent="0.25">
      <c r="B74" s="7"/>
      <c r="K74" s="7"/>
    </row>
    <row r="75" spans="1:11" x14ac:dyDescent="0.25">
      <c r="B75" s="7"/>
      <c r="K75" s="7"/>
    </row>
    <row r="76" spans="1:11" x14ac:dyDescent="0.25">
      <c r="B76" s="7"/>
      <c r="K76" s="7"/>
    </row>
    <row r="77" spans="1:11" x14ac:dyDescent="0.25">
      <c r="B77" s="7"/>
      <c r="K77" s="7"/>
    </row>
    <row r="78" spans="1:11" x14ac:dyDescent="0.25">
      <c r="B78" s="7"/>
      <c r="K78" s="7"/>
    </row>
    <row r="79" spans="1:11" x14ac:dyDescent="0.25">
      <c r="B79" s="7"/>
      <c r="K79" s="7"/>
    </row>
    <row r="80" spans="1:11" x14ac:dyDescent="0.25">
      <c r="B80" s="7"/>
      <c r="K80" s="7"/>
    </row>
    <row r="81" spans="2:11" x14ac:dyDescent="0.25">
      <c r="B81" s="7"/>
      <c r="K81" s="7"/>
    </row>
    <row r="82" spans="2:11" x14ac:dyDescent="0.25">
      <c r="B82" s="7"/>
      <c r="K82" s="7"/>
    </row>
    <row r="83" spans="2:11" x14ac:dyDescent="0.25">
      <c r="B83" s="7"/>
      <c r="K83" s="7"/>
    </row>
    <row r="84" spans="2:11" x14ac:dyDescent="0.25">
      <c r="B84" s="7"/>
      <c r="K84" s="7"/>
    </row>
    <row r="85" spans="2:11" x14ac:dyDescent="0.25">
      <c r="B85" s="7"/>
      <c r="K85" s="7"/>
    </row>
    <row r="86" spans="2:11" x14ac:dyDescent="0.25">
      <c r="B86" s="7"/>
      <c r="K86" s="7"/>
    </row>
    <row r="87" spans="2:11" x14ac:dyDescent="0.25">
      <c r="B87" s="7"/>
      <c r="K87" s="7"/>
    </row>
    <row r="88" spans="2:11" x14ac:dyDescent="0.25">
      <c r="B88" s="7"/>
      <c r="K88" s="7"/>
    </row>
    <row r="89" spans="2:11" x14ac:dyDescent="0.25">
      <c r="B89" s="7"/>
      <c r="K89" s="7"/>
    </row>
    <row r="90" spans="2:11" x14ac:dyDescent="0.25">
      <c r="B90" s="7"/>
      <c r="K90" s="7"/>
    </row>
    <row r="91" spans="2:11" x14ac:dyDescent="0.25">
      <c r="B91" s="7"/>
      <c r="K91" s="7"/>
    </row>
    <row r="92" spans="2:11" x14ac:dyDescent="0.25">
      <c r="B92" s="7"/>
      <c r="K92" s="7"/>
    </row>
    <row r="93" spans="2:11" x14ac:dyDescent="0.25">
      <c r="B93" s="7"/>
      <c r="K93" s="7"/>
    </row>
    <row r="94" spans="2:11" x14ac:dyDescent="0.25">
      <c r="B94" s="7"/>
      <c r="K94" s="7"/>
    </row>
    <row r="95" spans="2:11" x14ac:dyDescent="0.25">
      <c r="B95" s="7"/>
      <c r="K95" s="7"/>
    </row>
    <row r="96" spans="2:11" x14ac:dyDescent="0.25">
      <c r="B96" s="7"/>
      <c r="K96" s="7"/>
    </row>
    <row r="97" spans="2:11" x14ac:dyDescent="0.25">
      <c r="B97" s="7"/>
      <c r="K97" s="7"/>
    </row>
    <row r="98" spans="2:11" x14ac:dyDescent="0.25">
      <c r="B98" s="7"/>
      <c r="K98" s="7"/>
    </row>
    <row r="99" spans="2:11" x14ac:dyDescent="0.25">
      <c r="B99" s="7"/>
      <c r="K99" s="7"/>
    </row>
    <row r="100" spans="2:11" x14ac:dyDescent="0.25">
      <c r="B100" s="7"/>
      <c r="K100" s="7"/>
    </row>
    <row r="101" spans="2:11" x14ac:dyDescent="0.25">
      <c r="B101" s="7"/>
      <c r="K101" s="7"/>
    </row>
    <row r="102" spans="2:11" x14ac:dyDescent="0.25">
      <c r="B102" s="7"/>
      <c r="K102" s="7"/>
    </row>
    <row r="103" spans="2:11" x14ac:dyDescent="0.25">
      <c r="B103" s="7"/>
      <c r="K103" s="7"/>
    </row>
    <row r="104" spans="2:11" x14ac:dyDescent="0.25">
      <c r="B104" s="7"/>
      <c r="K104" s="7"/>
    </row>
    <row r="105" spans="2:11" x14ac:dyDescent="0.25">
      <c r="B105" s="7"/>
      <c r="K105" s="7"/>
    </row>
    <row r="106" spans="2:11" x14ac:dyDescent="0.25">
      <c r="B106" s="7"/>
      <c r="K106" s="7"/>
    </row>
    <row r="107" spans="2:11" x14ac:dyDescent="0.25">
      <c r="B107" s="7"/>
      <c r="K107" s="7"/>
    </row>
    <row r="108" spans="2:11" x14ac:dyDescent="0.25">
      <c r="B108" s="7"/>
      <c r="K108" s="7"/>
    </row>
    <row r="109" spans="2:11" x14ac:dyDescent="0.25">
      <c r="B109" s="7"/>
      <c r="K109" s="7"/>
    </row>
    <row r="110" spans="2:11" x14ac:dyDescent="0.25">
      <c r="B110" s="7"/>
      <c r="K110" s="7"/>
    </row>
    <row r="111" spans="2:11" x14ac:dyDescent="0.25">
      <c r="B111" s="7"/>
      <c r="K111" s="7"/>
    </row>
    <row r="112" spans="2:11" x14ac:dyDescent="0.25">
      <c r="B112" s="7"/>
      <c r="K112" s="7"/>
    </row>
    <row r="113" spans="2:11" x14ac:dyDescent="0.25">
      <c r="B113" s="7"/>
      <c r="K113" s="7"/>
    </row>
    <row r="114" spans="2:11" x14ac:dyDescent="0.25">
      <c r="B114" s="7"/>
      <c r="K114" s="7"/>
    </row>
    <row r="115" spans="2:11" x14ac:dyDescent="0.25">
      <c r="B115" s="7"/>
      <c r="K115" s="7"/>
    </row>
    <row r="116" spans="2:11" x14ac:dyDescent="0.25">
      <c r="B116" s="7"/>
      <c r="K116" s="7"/>
    </row>
    <row r="117" spans="2:11" x14ac:dyDescent="0.25">
      <c r="B117" s="7"/>
      <c r="K117" s="7"/>
    </row>
    <row r="118" spans="2:11" x14ac:dyDescent="0.25">
      <c r="B118" s="7"/>
      <c r="K118" s="7"/>
    </row>
    <row r="119" spans="2:11" x14ac:dyDescent="0.25">
      <c r="B119" s="7"/>
      <c r="K119" s="7"/>
    </row>
    <row r="120" spans="2:11" x14ac:dyDescent="0.25">
      <c r="B120" s="7"/>
      <c r="K120" s="7"/>
    </row>
    <row r="121" spans="2:11" x14ac:dyDescent="0.25">
      <c r="B121" s="7"/>
      <c r="K121" s="7"/>
    </row>
    <row r="122" spans="2:11" x14ac:dyDescent="0.25">
      <c r="B122" s="7"/>
      <c r="K122" s="7"/>
    </row>
    <row r="123" spans="2:11" x14ac:dyDescent="0.25">
      <c r="B123" s="7"/>
      <c r="K123" s="7"/>
    </row>
    <row r="124" spans="2:11" x14ac:dyDescent="0.25">
      <c r="B124" s="7"/>
      <c r="K124" s="7"/>
    </row>
    <row r="125" spans="2:11" x14ac:dyDescent="0.25">
      <c r="B125" s="7"/>
      <c r="K125" s="7"/>
    </row>
    <row r="126" spans="2:11" x14ac:dyDescent="0.25">
      <c r="B126" s="7"/>
      <c r="K126" s="7"/>
    </row>
    <row r="127" spans="2:11" x14ac:dyDescent="0.25">
      <c r="B127" s="7"/>
      <c r="K127" s="7"/>
    </row>
    <row r="128" spans="2:11" x14ac:dyDescent="0.25">
      <c r="B128" s="7"/>
      <c r="K128" s="7"/>
    </row>
    <row r="129" spans="2:11" x14ac:dyDescent="0.25">
      <c r="B129" s="7"/>
      <c r="K129" s="7"/>
    </row>
    <row r="130" spans="2:11" x14ac:dyDescent="0.25">
      <c r="B130" s="7"/>
      <c r="K130" s="7"/>
    </row>
    <row r="131" spans="2:11" x14ac:dyDescent="0.25">
      <c r="B131" s="7"/>
      <c r="K131" s="7"/>
    </row>
    <row r="132" spans="2:11" x14ac:dyDescent="0.25">
      <c r="B132" s="7"/>
      <c r="K132" s="7"/>
    </row>
    <row r="133" spans="2:11" x14ac:dyDescent="0.25">
      <c r="B133" s="7"/>
      <c r="K133" s="7"/>
    </row>
    <row r="134" spans="2:11" x14ac:dyDescent="0.25">
      <c r="B134" s="7"/>
      <c r="K134" s="7"/>
    </row>
    <row r="135" spans="2:11" x14ac:dyDescent="0.25">
      <c r="B135" s="7"/>
      <c r="K135" s="7"/>
    </row>
  </sheetData>
  <conditionalFormatting sqref="B136:B1048576">
    <cfRule type="duplicateValues" dxfId="3" priority="3"/>
  </conditionalFormatting>
  <conditionalFormatting sqref="K136:K1048576">
    <cfRule type="duplicateValues" dxfId="2" priority="2"/>
  </conditionalFormatting>
  <conditionalFormatting sqref="K1:K1048576">
    <cfRule type="duplicateValues" dxfId="1" priority="1"/>
  </conditionalFormatting>
  <conditionalFormatting sqref="B69:B1048576 B1:B67">
    <cfRule type="duplicateValues" dxfId="0" priority="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Ранг_кендалл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2021-04-09T11:56:00Z</dcterms:created>
  <dcterms:modified xsi:type="dcterms:W3CDTF">2021-04-09T11:57:53Z</dcterms:modified>
</cp:coreProperties>
</file>